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8855" windowHeight="12240"/>
  </bookViews>
  <sheets>
    <sheet name="PRESUPUESTO" sheetId="1" r:id="rId1"/>
    <sheet name="superficies" sheetId="2" r:id="rId2"/>
  </sheets>
  <calcPr calcId="125725"/>
</workbook>
</file>

<file path=xl/calcChain.xml><?xml version="1.0" encoding="utf-8"?>
<calcChain xmlns="http://schemas.openxmlformats.org/spreadsheetml/2006/main">
  <c r="D29" i="1"/>
  <c r="D27"/>
  <c r="D25"/>
  <c r="D23"/>
  <c r="D22"/>
  <c r="D6"/>
  <c r="D10" i="2"/>
  <c r="D17"/>
  <c r="D7" i="1"/>
  <c r="D8"/>
  <c r="D9"/>
  <c r="D10"/>
  <c r="D11"/>
  <c r="D12"/>
  <c r="D13"/>
  <c r="D14"/>
  <c r="D15"/>
  <c r="D16"/>
  <c r="D17"/>
  <c r="D18"/>
  <c r="D5"/>
  <c r="D27" i="2"/>
  <c r="F20" i="1"/>
  <c r="D19" i="2" l="1"/>
</calcChain>
</file>

<file path=xl/sharedStrings.xml><?xml version="1.0" encoding="utf-8"?>
<sst xmlns="http://schemas.openxmlformats.org/spreadsheetml/2006/main" count="74" uniqueCount="57">
  <si>
    <t xml:space="preserve">01           </t>
  </si>
  <si>
    <t xml:space="preserve">02           </t>
  </si>
  <si>
    <t>EXCAVACIONES</t>
  </si>
  <si>
    <t xml:space="preserve">03           </t>
  </si>
  <si>
    <t>CIMENTACIONES Y MUROS</t>
  </si>
  <si>
    <t xml:space="preserve">04           </t>
  </si>
  <si>
    <t>ESTRUCTURA</t>
  </si>
  <si>
    <t xml:space="preserve">05           </t>
  </si>
  <si>
    <t>INSTALACIONES</t>
  </si>
  <si>
    <t xml:space="preserve">06           </t>
  </si>
  <si>
    <t>CUBIERTAS, AISLAMIENTOS E IMPERM.</t>
  </si>
  <si>
    <t xml:space="preserve">07           </t>
  </si>
  <si>
    <t>ALBAÑILERIAS</t>
  </si>
  <si>
    <t xml:space="preserve">08           </t>
  </si>
  <si>
    <t>PAVIMENTOS</t>
  </si>
  <si>
    <t xml:space="preserve">09           </t>
  </si>
  <si>
    <t>REVESTIMIENTOS, ALIC. Y F. TECHOS</t>
  </si>
  <si>
    <t xml:space="preserve">10           </t>
  </si>
  <si>
    <t>CARPINTERIAS, CERRAJERIA Y VIDRERIA</t>
  </si>
  <si>
    <t xml:space="preserve">11           </t>
  </si>
  <si>
    <t>PINTURAS</t>
  </si>
  <si>
    <t xml:space="preserve">12           </t>
  </si>
  <si>
    <t>APARATOS ELEVADORES Y TRANSPORTE</t>
  </si>
  <si>
    <t xml:space="preserve">13           </t>
  </si>
  <si>
    <t xml:space="preserve">14           </t>
  </si>
  <si>
    <t>EQUIPAMIENTOS</t>
  </si>
  <si>
    <t>%</t>
  </si>
  <si>
    <t xml:space="preserve"> </t>
  </si>
  <si>
    <t>PLANTA</t>
  </si>
  <si>
    <t>PLANTA BAJA</t>
  </si>
  <si>
    <t>M²</t>
  </si>
  <si>
    <t>PLANTA PRIMERA</t>
  </si>
  <si>
    <t>PLANTA SEGUNDA</t>
  </si>
  <si>
    <t>TOTAL SUPERFICIE CONSTRUIDA</t>
  </si>
  <si>
    <t>SUP. ÚTIL</t>
  </si>
  <si>
    <t>SUPERFICIE CONSTRUIDA - BAJO RASANTE</t>
  </si>
  <si>
    <t>ESPACIO</t>
  </si>
  <si>
    <t>TOTAL SUPERFICIE CONSTRUIDA EN PS</t>
  </si>
  <si>
    <t>VARIOS</t>
  </si>
  <si>
    <t>CÓDIGO</t>
  </si>
  <si>
    <t>RESUMEN</t>
  </si>
  <si>
    <t>IMPORTE</t>
  </si>
  <si>
    <t>SPA</t>
  </si>
  <si>
    <t>TOTAL SUPERFICIE CONSTRUIDA - FASE 1</t>
  </si>
  <si>
    <t>TOTAL SUPERFICIE CONSTRUIDA - FASE 2</t>
  </si>
  <si>
    <t>FASE 2</t>
  </si>
  <si>
    <t xml:space="preserve">SUPERFICIE CONSTRUIDA - SOBRE RASANTE </t>
  </si>
  <si>
    <t>FASE 1</t>
  </si>
  <si>
    <t>URBANIZACION / SPA</t>
  </si>
  <si>
    <t>HOSPEDERÍA DE TURISMO</t>
  </si>
  <si>
    <t>13 % GASTOS GENERALES 569.911,68</t>
  </si>
  <si>
    <t>16 % I.V.A. 834.701,41</t>
  </si>
  <si>
    <t>PRESUPUESTO DE CONTRATA CON IVA 6.051.585,25</t>
  </si>
  <si>
    <t>PRESUPUESTO DE EJECUCION MATERIAL</t>
  </si>
  <si>
    <t>TOTAL PRESUPUESTO DE EJECUCION MATERIAL</t>
  </si>
  <si>
    <t>6 % BENEFICIO INDUSTRIAL</t>
  </si>
  <si>
    <t>PRESUPUESTO DE CONTRATA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</si>
</sst>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6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B9AC6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44" fontId="0" fillId="0" borderId="0" xfId="0" applyNumberFormat="1"/>
    <xf numFmtId="0" fontId="0" fillId="0" borderId="0" xfId="0" applyBorder="1"/>
    <xf numFmtId="0" fontId="4" fillId="0" borderId="0" xfId="0" applyFont="1" applyBorder="1" applyAlignment="1">
      <alignment vertical="top"/>
    </xf>
    <xf numFmtId="49" fontId="5" fillId="0" borderId="0" xfId="0" applyNumberFormat="1" applyFont="1" applyBorder="1" applyAlignment="1">
      <alignment horizontal="center" vertical="top"/>
    </xf>
    <xf numFmtId="44" fontId="4" fillId="0" borderId="0" xfId="1" applyFont="1" applyBorder="1" applyAlignment="1">
      <alignment vertical="top"/>
    </xf>
    <xf numFmtId="0" fontId="6" fillId="0" borderId="0" xfId="0" applyFont="1" applyBorder="1"/>
    <xf numFmtId="0" fontId="7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vertical="top" wrapText="1"/>
    </xf>
    <xf numFmtId="44" fontId="8" fillId="0" borderId="0" xfId="1" applyFont="1" applyFill="1" applyBorder="1" applyAlignment="1">
      <alignment vertical="top"/>
    </xf>
    <xf numFmtId="166" fontId="0" fillId="0" borderId="0" xfId="0" applyNumberFormat="1" applyFill="1" applyBorder="1"/>
    <xf numFmtId="44" fontId="1" fillId="0" borderId="0" xfId="1" applyFont="1" applyFill="1" applyBorder="1"/>
    <xf numFmtId="4" fontId="8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4" fontId="0" fillId="0" borderId="0" xfId="0" applyNumberFormat="1" applyFill="1" applyBorder="1"/>
    <xf numFmtId="49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top"/>
    </xf>
    <xf numFmtId="44" fontId="11" fillId="2" borderId="1" xfId="1" applyFont="1" applyFill="1" applyBorder="1" applyAlignment="1">
      <alignment vertical="top"/>
    </xf>
    <xf numFmtId="49" fontId="12" fillId="2" borderId="2" xfId="0" applyNumberFormat="1" applyFont="1" applyFill="1" applyBorder="1" applyAlignment="1">
      <alignment horizontal="left"/>
    </xf>
    <xf numFmtId="49" fontId="12" fillId="2" borderId="3" xfId="0" applyNumberFormat="1" applyFont="1" applyFill="1" applyBorder="1" applyAlignment="1">
      <alignment horizontal="left"/>
    </xf>
    <xf numFmtId="49" fontId="12" fillId="2" borderId="4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3" fillId="4" borderId="0" xfId="0" applyFont="1" applyFill="1"/>
    <xf numFmtId="49" fontId="12" fillId="3" borderId="2" xfId="0" applyNumberFormat="1" applyFont="1" applyFill="1" applyBorder="1" applyAlignment="1">
      <alignment horizontal="left" vertical="center"/>
    </xf>
    <xf numFmtId="49" fontId="12" fillId="3" borderId="3" xfId="0" applyNumberFormat="1" applyFont="1" applyFill="1" applyBorder="1" applyAlignment="1">
      <alignment horizontal="left" vertical="center"/>
    </xf>
    <xf numFmtId="49" fontId="12" fillId="3" borderId="4" xfId="0" applyNumberFormat="1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 wrapText="1"/>
    </xf>
    <xf numFmtId="44" fontId="10" fillId="0" borderId="1" xfId="1" applyFont="1" applyFill="1" applyBorder="1" applyAlignment="1">
      <alignment vertical="top"/>
    </xf>
    <xf numFmtId="49" fontId="10" fillId="0" borderId="2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49" fontId="10" fillId="0" borderId="4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vertical="center" wrapText="1"/>
    </xf>
    <xf numFmtId="49" fontId="12" fillId="3" borderId="2" xfId="0" applyNumberFormat="1" applyFont="1" applyFill="1" applyBorder="1" applyAlignment="1">
      <alignment horizontal="right" vertical="center"/>
    </xf>
    <xf numFmtId="49" fontId="12" fillId="3" borderId="4" xfId="0" applyNumberFormat="1" applyFont="1" applyFill="1" applyBorder="1" applyAlignment="1">
      <alignment horizontal="right" vertical="center"/>
    </xf>
    <xf numFmtId="49" fontId="12" fillId="3" borderId="2" xfId="0" applyNumberFormat="1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8B9AC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9"/>
  <sheetViews>
    <sheetView tabSelected="1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D18" sqref="D18"/>
    </sheetView>
  </sheetViews>
  <sheetFormatPr baseColWidth="10" defaultRowHeight="15"/>
  <cols>
    <col min="1" max="1" width="2.85546875" customWidth="1"/>
    <col min="2" max="2" width="15.5703125" bestFit="1" customWidth="1"/>
    <col min="3" max="3" width="32.85546875" customWidth="1"/>
    <col min="4" max="4" width="16.7109375" customWidth="1"/>
    <col min="5" max="6" width="12" customWidth="1"/>
    <col min="7" max="7" width="16.7109375" customWidth="1"/>
    <col min="8" max="8" width="12" bestFit="1" customWidth="1"/>
    <col min="9" max="10" width="14.5703125" bestFit="1" customWidth="1"/>
    <col min="11" max="11" width="14.7109375" customWidth="1"/>
  </cols>
  <sheetData>
    <row r="2" spans="2:7">
      <c r="B2" s="20" t="s">
        <v>49</v>
      </c>
      <c r="C2" s="21"/>
      <c r="D2" s="22"/>
      <c r="E2" s="6"/>
      <c r="F2" s="2"/>
      <c r="G2" s="2"/>
    </row>
    <row r="3" spans="2:7" ht="15" customHeight="1">
      <c r="B3" s="31" t="s">
        <v>53</v>
      </c>
      <c r="C3" s="32"/>
      <c r="D3" s="33"/>
      <c r="E3" s="7"/>
      <c r="F3" s="2"/>
      <c r="G3" s="2"/>
    </row>
    <row r="4" spans="2:7">
      <c r="B4" s="16" t="s">
        <v>39</v>
      </c>
      <c r="C4" s="17" t="s">
        <v>40</v>
      </c>
      <c r="D4" s="18" t="s">
        <v>41</v>
      </c>
      <c r="E4" s="4"/>
      <c r="F4" s="8" t="s">
        <v>26</v>
      </c>
      <c r="G4" s="2"/>
    </row>
    <row r="5" spans="2:7">
      <c r="B5" s="35" t="s">
        <v>0</v>
      </c>
      <c r="C5" s="36" t="s">
        <v>38</v>
      </c>
      <c r="D5" s="37">
        <f>+$D$20*F5/100</f>
        <v>87678.720000000001</v>
      </c>
      <c r="E5" s="10"/>
      <c r="F5" s="11">
        <v>2</v>
      </c>
      <c r="G5" s="12"/>
    </row>
    <row r="6" spans="2:7">
      <c r="B6" s="35" t="s">
        <v>1</v>
      </c>
      <c r="C6" s="36" t="s">
        <v>2</v>
      </c>
      <c r="D6" s="37">
        <f>+$D$20*F6/100</f>
        <v>4383.9360000000006</v>
      </c>
      <c r="E6" s="10"/>
      <c r="F6" s="11">
        <v>0.1</v>
      </c>
      <c r="G6" s="12"/>
    </row>
    <row r="7" spans="2:7">
      <c r="B7" s="35" t="s">
        <v>3</v>
      </c>
      <c r="C7" s="36" t="s">
        <v>4</v>
      </c>
      <c r="D7" s="37">
        <f t="shared" ref="D7:D18" si="0">+$D$20*F7/100</f>
        <v>186317.28</v>
      </c>
      <c r="E7" s="10"/>
      <c r="F7" s="11">
        <v>4.25</v>
      </c>
      <c r="G7" s="12"/>
    </row>
    <row r="8" spans="2:7">
      <c r="B8" s="35" t="s">
        <v>5</v>
      </c>
      <c r="C8" s="36" t="s">
        <v>6</v>
      </c>
      <c r="D8" s="37">
        <f t="shared" si="0"/>
        <v>1069680.3839999998</v>
      </c>
      <c r="E8" s="10"/>
      <c r="F8" s="11">
        <v>24.4</v>
      </c>
      <c r="G8" s="12"/>
    </row>
    <row r="9" spans="2:7">
      <c r="B9" s="35" t="s">
        <v>7</v>
      </c>
      <c r="C9" s="36" t="s">
        <v>8</v>
      </c>
      <c r="D9" s="37">
        <f t="shared" si="0"/>
        <v>894322.9439999999</v>
      </c>
      <c r="E9" s="10"/>
      <c r="F9" s="11">
        <v>20.399999999999999</v>
      </c>
      <c r="G9" s="12"/>
    </row>
    <row r="10" spans="2:7">
      <c r="B10" s="35" t="s">
        <v>9</v>
      </c>
      <c r="C10" s="36" t="s">
        <v>10</v>
      </c>
      <c r="D10" s="37">
        <f t="shared" si="0"/>
        <v>118366.27200000001</v>
      </c>
      <c r="E10" s="10"/>
      <c r="F10" s="11">
        <v>2.7</v>
      </c>
      <c r="G10" s="12"/>
    </row>
    <row r="11" spans="2:7">
      <c r="B11" s="35" t="s">
        <v>11</v>
      </c>
      <c r="C11" s="36" t="s">
        <v>12</v>
      </c>
      <c r="D11" s="37">
        <f t="shared" si="0"/>
        <v>416473.92</v>
      </c>
      <c r="E11" s="10"/>
      <c r="F11" s="11">
        <v>9.5</v>
      </c>
      <c r="G11" s="12"/>
    </row>
    <row r="12" spans="2:7">
      <c r="B12" s="35" t="s">
        <v>13</v>
      </c>
      <c r="C12" s="36" t="s">
        <v>14</v>
      </c>
      <c r="D12" s="37">
        <f t="shared" si="0"/>
        <v>186317.28</v>
      </c>
      <c r="E12" s="10"/>
      <c r="F12" s="11">
        <v>4.25</v>
      </c>
      <c r="G12" s="12"/>
    </row>
    <row r="13" spans="2:7">
      <c r="B13" s="35" t="s">
        <v>15</v>
      </c>
      <c r="C13" s="36" t="s">
        <v>16</v>
      </c>
      <c r="D13" s="37">
        <f t="shared" si="0"/>
        <v>350714.88</v>
      </c>
      <c r="E13" s="10"/>
      <c r="F13" s="11">
        <v>8</v>
      </c>
      <c r="G13" s="12"/>
    </row>
    <row r="14" spans="2:7">
      <c r="B14" s="35" t="s">
        <v>17</v>
      </c>
      <c r="C14" s="36" t="s">
        <v>18</v>
      </c>
      <c r="D14" s="37">
        <f t="shared" si="0"/>
        <v>438393.59999999998</v>
      </c>
      <c r="E14" s="10"/>
      <c r="F14" s="11">
        <v>10</v>
      </c>
      <c r="G14" s="12"/>
    </row>
    <row r="15" spans="2:7">
      <c r="B15" s="35" t="s">
        <v>19</v>
      </c>
      <c r="C15" s="36" t="s">
        <v>20</v>
      </c>
      <c r="D15" s="37">
        <f t="shared" si="0"/>
        <v>98638.56</v>
      </c>
      <c r="E15" s="10"/>
      <c r="F15" s="11">
        <v>2.25</v>
      </c>
      <c r="G15" s="12"/>
    </row>
    <row r="16" spans="2:7">
      <c r="B16" s="35" t="s">
        <v>21</v>
      </c>
      <c r="C16" s="36" t="s">
        <v>22</v>
      </c>
      <c r="D16" s="37">
        <f t="shared" si="0"/>
        <v>76718.880000000005</v>
      </c>
      <c r="E16" s="10"/>
      <c r="F16" s="11">
        <v>1.75</v>
      </c>
      <c r="G16" s="12"/>
    </row>
    <row r="17" spans="2:9">
      <c r="B17" s="35" t="s">
        <v>23</v>
      </c>
      <c r="C17" s="36" t="s">
        <v>48</v>
      </c>
      <c r="D17" s="37">
        <f t="shared" si="0"/>
        <v>263036.15999999997</v>
      </c>
      <c r="E17" s="10"/>
      <c r="F17" s="11">
        <v>6</v>
      </c>
      <c r="G17" s="12"/>
    </row>
    <row r="18" spans="2:9">
      <c r="B18" s="35" t="s">
        <v>24</v>
      </c>
      <c r="C18" s="36" t="s">
        <v>25</v>
      </c>
      <c r="D18" s="37">
        <f t="shared" si="0"/>
        <v>192893.18400000001</v>
      </c>
      <c r="E18" s="10"/>
      <c r="F18" s="11">
        <v>4.4000000000000004</v>
      </c>
      <c r="G18" s="12"/>
    </row>
    <row r="19" spans="2:9" ht="9" customHeight="1">
      <c r="B19" s="38"/>
      <c r="C19" s="39"/>
      <c r="D19" s="40"/>
      <c r="E19" s="10"/>
      <c r="F19" s="11"/>
      <c r="G19" s="12"/>
    </row>
    <row r="20" spans="2:9">
      <c r="B20" s="44" t="s">
        <v>54</v>
      </c>
      <c r="C20" s="45"/>
      <c r="D20" s="19">
        <v>4383936</v>
      </c>
      <c r="E20" s="13"/>
      <c r="F20" s="14">
        <f>SUM(F5:F18)</f>
        <v>100</v>
      </c>
      <c r="G20" s="15"/>
    </row>
    <row r="21" spans="2:9">
      <c r="B21" s="3"/>
      <c r="C21" s="9"/>
      <c r="D21" s="5"/>
      <c r="E21" s="3"/>
      <c r="F21" s="2"/>
      <c r="G21" s="2"/>
      <c r="I21" s="1"/>
    </row>
    <row r="22" spans="2:9">
      <c r="B22" s="41" t="s">
        <v>55</v>
      </c>
      <c r="C22" s="41"/>
      <c r="D22" s="46">
        <f>+D20*0.06</f>
        <v>263036.15999999997</v>
      </c>
    </row>
    <row r="23" spans="2:9">
      <c r="B23" s="41" t="s">
        <v>50</v>
      </c>
      <c r="C23" s="41"/>
      <c r="D23" s="46">
        <f>+D20*0.13</f>
        <v>569911.68000000005</v>
      </c>
    </row>
    <row r="25" spans="2:9">
      <c r="B25" s="42" t="s">
        <v>56</v>
      </c>
      <c r="C25" s="43"/>
      <c r="D25" s="19">
        <f>+D20+D22+D23</f>
        <v>5216883.84</v>
      </c>
    </row>
    <row r="27" spans="2:9">
      <c r="B27" s="41" t="s">
        <v>51</v>
      </c>
      <c r="C27" s="41"/>
      <c r="D27" s="46">
        <f>+D25*0.16</f>
        <v>834701.41440000001</v>
      </c>
    </row>
    <row r="29" spans="2:9">
      <c r="B29" s="34" t="s">
        <v>52</v>
      </c>
      <c r="C29" s="34"/>
      <c r="D29" s="19">
        <f>SUM(D25,D27)</f>
        <v>6051585.2544</v>
      </c>
    </row>
  </sheetData>
  <mergeCells count="8">
    <mergeCell ref="B25:C25"/>
    <mergeCell ref="B20:C20"/>
    <mergeCell ref="B27:C27"/>
    <mergeCell ref="B3:D3"/>
    <mergeCell ref="B2:D2"/>
    <mergeCell ref="B19:D19"/>
    <mergeCell ref="B22:C22"/>
    <mergeCell ref="B23:C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7"/>
  <sheetViews>
    <sheetView workbookViewId="0">
      <selection activeCell="H32" sqref="H32"/>
    </sheetView>
  </sheetViews>
  <sheetFormatPr baseColWidth="10" defaultRowHeight="15"/>
  <cols>
    <col min="1" max="1" width="3.42578125" customWidth="1"/>
    <col min="2" max="2" width="5" customWidth="1"/>
    <col min="3" max="3" width="32" customWidth="1"/>
  </cols>
  <sheetData>
    <row r="2" spans="2:5">
      <c r="B2" s="29" t="s">
        <v>46</v>
      </c>
      <c r="C2" s="29"/>
      <c r="D2" s="29"/>
      <c r="E2" s="29"/>
    </row>
    <row r="3" spans="2:5">
      <c r="B3" s="27"/>
      <c r="C3" s="27"/>
      <c r="D3" s="27"/>
      <c r="E3" s="27"/>
    </row>
    <row r="4" spans="2:5">
      <c r="B4" s="28" t="s">
        <v>47</v>
      </c>
      <c r="C4" s="28"/>
      <c r="D4" s="28"/>
      <c r="E4" s="28"/>
    </row>
    <row r="5" spans="2:5">
      <c r="B5" s="25" t="s">
        <v>28</v>
      </c>
      <c r="C5" s="25"/>
      <c r="D5" s="24" t="s">
        <v>34</v>
      </c>
      <c r="E5" s="24"/>
    </row>
    <row r="6" spans="2:5">
      <c r="B6">
        <v>1</v>
      </c>
      <c r="C6" t="s">
        <v>29</v>
      </c>
      <c r="D6">
        <v>1995.54</v>
      </c>
      <c r="E6" t="s">
        <v>30</v>
      </c>
    </row>
    <row r="7" spans="2:5">
      <c r="B7">
        <v>2</v>
      </c>
      <c r="C7" t="s">
        <v>31</v>
      </c>
      <c r="D7">
        <v>993.4</v>
      </c>
      <c r="E7" t="s">
        <v>30</v>
      </c>
    </row>
    <row r="8" spans="2:5">
      <c r="B8">
        <v>3</v>
      </c>
      <c r="C8" t="s">
        <v>32</v>
      </c>
      <c r="D8">
        <v>1043.8800000000001</v>
      </c>
      <c r="E8" t="s">
        <v>30</v>
      </c>
    </row>
    <row r="10" spans="2:5">
      <c r="B10" s="26" t="s">
        <v>43</v>
      </c>
      <c r="C10" s="26"/>
      <c r="D10" s="30">
        <f>SUM(D6:D8)</f>
        <v>4032.82</v>
      </c>
      <c r="E10" s="30" t="s">
        <v>30</v>
      </c>
    </row>
    <row r="12" spans="2:5">
      <c r="B12" s="28" t="s">
        <v>45</v>
      </c>
      <c r="C12" s="28"/>
      <c r="D12" s="28"/>
      <c r="E12" s="28"/>
    </row>
    <row r="13" spans="2:5">
      <c r="B13" s="25" t="s">
        <v>28</v>
      </c>
      <c r="C13" s="25"/>
      <c r="D13" s="24" t="s">
        <v>34</v>
      </c>
      <c r="E13" s="24"/>
    </row>
    <row r="14" spans="2:5">
      <c r="B14">
        <v>1</v>
      </c>
      <c r="C14" t="s">
        <v>29</v>
      </c>
      <c r="D14">
        <v>462.14</v>
      </c>
      <c r="E14" t="s">
        <v>30</v>
      </c>
    </row>
    <row r="15" spans="2:5">
      <c r="B15">
        <v>2</v>
      </c>
      <c r="C15" t="s">
        <v>31</v>
      </c>
      <c r="D15">
        <v>432.57</v>
      </c>
      <c r="E15" t="s">
        <v>30</v>
      </c>
    </row>
    <row r="17" spans="2:5">
      <c r="B17" s="26" t="s">
        <v>44</v>
      </c>
      <c r="C17" s="26"/>
      <c r="D17" s="30">
        <f>SUM(D14:D15)</f>
        <v>894.71</v>
      </c>
      <c r="E17" s="30" t="s">
        <v>30</v>
      </c>
    </row>
    <row r="19" spans="2:5">
      <c r="B19" s="30" t="s">
        <v>33</v>
      </c>
      <c r="C19" s="30"/>
      <c r="D19" s="30">
        <f>SUM(D10,D17)</f>
        <v>4927.5300000000007</v>
      </c>
      <c r="E19" s="30" t="s">
        <v>30</v>
      </c>
    </row>
    <row r="23" spans="2:5">
      <c r="B23" s="29" t="s">
        <v>35</v>
      </c>
      <c r="C23" s="29"/>
      <c r="D23" s="29"/>
      <c r="E23" s="29"/>
    </row>
    <row r="24" spans="2:5">
      <c r="B24" s="25" t="s">
        <v>36</v>
      </c>
      <c r="C24" s="25"/>
      <c r="D24" s="24" t="s">
        <v>34</v>
      </c>
      <c r="E24" s="24"/>
    </row>
    <row r="25" spans="2:5">
      <c r="B25">
        <v>1</v>
      </c>
      <c r="C25" t="s">
        <v>42</v>
      </c>
      <c r="D25">
        <v>301.20999999999998</v>
      </c>
      <c r="E25" t="s">
        <v>30</v>
      </c>
    </row>
    <row r="26" spans="2:5">
      <c r="B26" t="s">
        <v>27</v>
      </c>
      <c r="C26" t="s">
        <v>27</v>
      </c>
      <c r="D26" t="s">
        <v>27</v>
      </c>
      <c r="E26" t="s">
        <v>27</v>
      </c>
    </row>
    <row r="27" spans="2:5">
      <c r="B27" s="23" t="s">
        <v>37</v>
      </c>
      <c r="C27" s="23"/>
      <c r="D27" s="30">
        <f>SUM(D25:D26)</f>
        <v>301.20999999999998</v>
      </c>
      <c r="E27" s="30" t="s">
        <v>30</v>
      </c>
    </row>
  </sheetData>
  <mergeCells count="13">
    <mergeCell ref="B12:E12"/>
    <mergeCell ref="B13:C13"/>
    <mergeCell ref="D13:E13"/>
    <mergeCell ref="B17:C17"/>
    <mergeCell ref="B27:C27"/>
    <mergeCell ref="B23:E23"/>
    <mergeCell ref="B2:E2"/>
    <mergeCell ref="B10:C10"/>
    <mergeCell ref="D5:E5"/>
    <mergeCell ref="B5:C5"/>
    <mergeCell ref="B24:C24"/>
    <mergeCell ref="D24:E24"/>
    <mergeCell ref="B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superficies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Terrazas Silva</dc:creator>
  <cp:lastModifiedBy>Hernando Terrazas Silva</cp:lastModifiedBy>
  <dcterms:created xsi:type="dcterms:W3CDTF">2009-05-31T12:40:17Z</dcterms:created>
  <dcterms:modified xsi:type="dcterms:W3CDTF">2009-08-28T12:22:02Z</dcterms:modified>
</cp:coreProperties>
</file>